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経費一覧" sheetId="1" state="visible" r:id="rId1"/>
    <sheet xmlns:r="http://schemas.openxmlformats.org/officeDocument/2006/relationships" name="支払方法別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5BD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24" customWidth="1" min="3" max="3"/>
    <col width="12" customWidth="1" min="4" max="4"/>
    <col width="14" customWidth="1" min="5" max="5"/>
    <col width="12" customWidth="1" min="6" max="6"/>
    <col width="8" customWidth="1" min="7" max="7"/>
    <col width="13" customWidth="1" min="8" max="8"/>
    <col width="16" customWidth="1" min="9" max="9"/>
  </cols>
  <sheetData>
    <row r="1">
      <c r="A1" s="1" t="inlineStr">
        <is>
          <t>No</t>
        </is>
      </c>
      <c r="B1" s="1" t="inlineStr">
        <is>
          <t>日付</t>
        </is>
      </c>
      <c r="C1" s="1" t="inlineStr">
        <is>
          <t>店名</t>
        </is>
      </c>
      <c r="D1" s="1" t="inlineStr">
        <is>
          <t>合計（円）</t>
        </is>
      </c>
      <c r="E1" s="1" t="inlineStr">
        <is>
          <t>内消費税（円）</t>
        </is>
      </c>
      <c r="F1" s="1" t="inlineStr">
        <is>
          <t>支払方法</t>
        </is>
      </c>
      <c r="G1" s="1" t="inlineStr">
        <is>
          <t>品目数</t>
        </is>
      </c>
      <c r="H1" s="1" t="inlineStr">
        <is>
          <t>税額チェック</t>
        </is>
      </c>
      <c r="I1" s="1" t="inlineStr">
        <is>
          <t>元の画像</t>
        </is>
      </c>
    </row>
    <row r="2">
      <c r="A2" t="n">
        <v>1</v>
      </c>
      <c r="B2" t="inlineStr">
        <is>
          <t>2026-09-06</t>
        </is>
      </c>
      <c r="C2" t="inlineStr">
        <is>
          <t>文具のまるやま 栄店</t>
        </is>
      </c>
      <c r="D2" s="2" t="n">
        <v>2475</v>
      </c>
      <c r="E2" s="2" t="n">
        <v>225</v>
      </c>
      <c r="F2" t="inlineStr">
        <is>
          <t>クレジット</t>
        </is>
      </c>
      <c r="G2" t="n">
        <v>3</v>
      </c>
      <c r="H2">
        <f>IF(ABS(D2-ROUND(D2/1.1,0)-E2)&lt;=1,"OK","要確認")</f>
        <v/>
      </c>
      <c r="I2" t="inlineStr">
        <is>
          <t>receipt_01.jpg</t>
        </is>
      </c>
    </row>
    <row r="3">
      <c r="A3" t="n">
        <v>2</v>
      </c>
      <c r="B3" t="inlineStr">
        <is>
          <t>2026-09-21</t>
        </is>
      </c>
      <c r="C3" t="inlineStr">
        <is>
          <t>カフェ こもれび</t>
        </is>
      </c>
      <c r="D3" s="2" t="n">
        <v>3680</v>
      </c>
      <c r="E3" s="2" t="n">
        <v>335</v>
      </c>
      <c r="F3" t="inlineStr">
        <is>
          <t>クレジット</t>
        </is>
      </c>
      <c r="G3" t="n">
        <v>3</v>
      </c>
      <c r="H3">
        <f>IF(ABS(D3-ROUND(D3/1.1,0)-E3)&lt;=1,"OK","要確認")</f>
        <v/>
      </c>
      <c r="I3" t="inlineStr">
        <is>
          <t>receipt_02.jpg</t>
        </is>
      </c>
    </row>
    <row r="4">
      <c r="A4" t="n">
        <v>3</v>
      </c>
      <c r="B4" t="inlineStr">
        <is>
          <t>2026-09-01</t>
        </is>
      </c>
      <c r="C4" t="inlineStr">
        <is>
          <t>ホームセンター みどり</t>
        </is>
      </c>
      <c r="D4" s="2" t="n">
        <v>2970</v>
      </c>
      <c r="E4" s="2" t="n">
        <v>270</v>
      </c>
      <c r="F4" t="inlineStr">
        <is>
          <t>交通系IC</t>
        </is>
      </c>
      <c r="G4" t="n">
        <v>4</v>
      </c>
      <c r="H4">
        <f>IF(ABS(D4-ROUND(D4/1.1,0)-E4)&lt;=1,"OK","要確認")</f>
        <v/>
      </c>
      <c r="I4" t="inlineStr">
        <is>
          <t>receipt_03.jpg</t>
        </is>
      </c>
    </row>
    <row r="5">
      <c r="A5" t="n">
        <v>4</v>
      </c>
      <c r="B5" t="inlineStr">
        <is>
          <t>2026-09-01</t>
        </is>
      </c>
      <c r="C5" t="inlineStr">
        <is>
          <t>ドラッグ ひかり</t>
        </is>
      </c>
      <c r="D5" s="2" t="n">
        <v>1532</v>
      </c>
      <c r="E5" s="2" t="n">
        <v>139</v>
      </c>
      <c r="F5" t="inlineStr">
        <is>
          <t>交通系IC</t>
        </is>
      </c>
      <c r="G5" t="n">
        <v>2</v>
      </c>
      <c r="H5">
        <f>IF(ABS(D5-ROUND(D5/1.1,0)-E5)&lt;=1,"OK","要確認")</f>
        <v/>
      </c>
      <c r="I5" t="inlineStr">
        <is>
          <t>receipt_04.jpg</t>
        </is>
      </c>
    </row>
    <row r="6">
      <c r="A6" t="n">
        <v>5</v>
      </c>
      <c r="B6" t="inlineStr">
        <is>
          <t>2026-09-18</t>
        </is>
      </c>
      <c r="C6" t="inlineStr">
        <is>
          <t>タクシー 中央交通</t>
        </is>
      </c>
      <c r="D6" s="2" t="n">
        <v>2210</v>
      </c>
      <c r="E6" s="2" t="n">
        <v>201</v>
      </c>
      <c r="F6" t="inlineStr">
        <is>
          <t>PayPay</t>
        </is>
      </c>
      <c r="G6" t="n">
        <v>1</v>
      </c>
      <c r="H6">
        <f>IF(ABS(D6-ROUND(D6/1.1,0)-E6)&lt;=1,"OK","要確認")</f>
        <v/>
      </c>
      <c r="I6" t="inlineStr">
        <is>
          <t>receipt_05.jpg</t>
        </is>
      </c>
    </row>
    <row r="7">
      <c r="A7" t="n">
        <v>6</v>
      </c>
      <c r="B7" t="inlineStr">
        <is>
          <t>2026-09-19</t>
        </is>
      </c>
      <c r="C7" t="inlineStr">
        <is>
          <t>コピーセンター 栄</t>
        </is>
      </c>
      <c r="D7" s="2" t="n">
        <v>310</v>
      </c>
      <c r="E7" s="2" t="n">
        <v>28</v>
      </c>
      <c r="F7" t="inlineStr">
        <is>
          <t>現金</t>
        </is>
      </c>
      <c r="G7" t="n">
        <v>2</v>
      </c>
      <c r="H7">
        <f>IF(ABS(D7-ROUND(D7/1.1,0)-E7)&lt;=1,"OK","要確認")</f>
        <v/>
      </c>
      <c r="I7" t="inlineStr">
        <is>
          <t>receipt_06.jpg</t>
        </is>
      </c>
    </row>
    <row r="8">
      <c r="A8" t="n">
        <v>7</v>
      </c>
      <c r="B8" t="inlineStr">
        <is>
          <t>2026-09-07</t>
        </is>
      </c>
      <c r="C8" t="inlineStr">
        <is>
          <t>ランチ亭 さくら</t>
        </is>
      </c>
      <c r="D8" s="2" t="n">
        <v>2150</v>
      </c>
      <c r="E8" s="2" t="n">
        <v>195</v>
      </c>
      <c r="F8" t="inlineStr">
        <is>
          <t>交通系IC</t>
        </is>
      </c>
      <c r="G8" t="n">
        <v>3</v>
      </c>
      <c r="H8">
        <f>IF(ABS(D8-ROUND(D8/1.1,0)-E8)&lt;=1,"OK","要確認")</f>
        <v/>
      </c>
      <c r="I8" t="inlineStr">
        <is>
          <t>receipt_07.jpg</t>
        </is>
      </c>
    </row>
    <row r="9">
      <c r="A9" t="n">
        <v>8</v>
      </c>
      <c r="B9" t="inlineStr">
        <is>
          <t>2026-09-25</t>
        </is>
      </c>
      <c r="C9" t="inlineStr">
        <is>
          <t>書店 あおば</t>
        </is>
      </c>
      <c r="D9" s="2" t="n">
        <v>2640</v>
      </c>
      <c r="E9" s="2" t="n">
        <v>240</v>
      </c>
      <c r="F9" t="inlineStr">
        <is>
          <t>PayPay</t>
        </is>
      </c>
      <c r="G9" t="n">
        <v>2</v>
      </c>
      <c r="H9">
        <f>IF(ABS(D9-ROUND(D9/1.1,0)-E9)&lt;=1,"OK","要確認")</f>
        <v/>
      </c>
      <c r="I9" t="inlineStr">
        <is>
          <t>receipt_08.jpg</t>
        </is>
      </c>
    </row>
    <row r="11">
      <c r="A11" t="inlineStr"/>
      <c r="B11" t="inlineStr"/>
      <c r="C11" t="inlineStr">
        <is>
          <t>合計</t>
        </is>
      </c>
      <c r="D11" s="2">
        <f>SUM(D2:D9)</f>
        <v/>
      </c>
      <c r="E11" s="2">
        <f>SUM(E2:E9)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3" max="3"/>
  </cols>
  <sheetData>
    <row r="1">
      <c r="A1" s="1" t="inlineStr">
        <is>
          <t>支払方法</t>
        </is>
      </c>
      <c r="B1" s="1" t="inlineStr">
        <is>
          <t>件数</t>
        </is>
      </c>
      <c r="C1" s="1" t="inlineStr">
        <is>
          <t>合計（円）</t>
        </is>
      </c>
    </row>
    <row r="2">
      <c r="A2" t="inlineStr">
        <is>
          <t>現金</t>
        </is>
      </c>
      <c r="B2">
        <f>COUNTIF(経費一覧!F:F,A2)</f>
        <v/>
      </c>
      <c r="C2" s="2">
        <f>SUMIF(経費一覧!F:F,A2,経費一覧!D:D)</f>
        <v/>
      </c>
    </row>
    <row r="3">
      <c r="A3" t="inlineStr">
        <is>
          <t>クレジット</t>
        </is>
      </c>
      <c r="B3">
        <f>COUNTIF(経費一覧!F:F,A3)</f>
        <v/>
      </c>
      <c r="C3" s="2">
        <f>SUMIF(経費一覧!F:F,A3,経費一覧!D:D)</f>
        <v/>
      </c>
    </row>
    <row r="4">
      <c r="A4" t="inlineStr">
        <is>
          <t>PayPay</t>
        </is>
      </c>
      <c r="B4">
        <f>COUNTIF(経費一覧!F:F,A4)</f>
        <v/>
      </c>
      <c r="C4" s="2">
        <f>SUMIF(経費一覧!F:F,A4,経費一覧!D:D)</f>
        <v/>
      </c>
    </row>
    <row r="5">
      <c r="A5" t="inlineStr">
        <is>
          <t>交通系IC</t>
        </is>
      </c>
      <c r="B5">
        <f>COUNTIF(経費一覧!F:F,A5)</f>
        <v/>
      </c>
      <c r="C5" s="2">
        <f>SUMIF(経費一覧!F:F,A5,経費一覧!D:D)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2026-10-05T14:48:41Z</dcterms:created>
  <dcterms:modified xmlns:dcterms="http://purl.org/dc/terms/" xmlns:xsi="http://www.w3.org/2001/XMLSchema-instance" xsi:type="dcterms:W3CDTF">2026-10-05T14:48:41Z</dcterms:modified>
</cp:coreProperties>
</file>